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下载标书\"/>
    </mc:Choice>
  </mc:AlternateContent>
  <bookViews>
    <workbookView windowWidth="27945" windowHeight="12165"/>
  </bookViews>
  <sheets>
    <sheet name="Sheet1" sheetId="2" r:id="rId1"/>
  </sheets>
  <definedNames>
    <definedName name="_xlnm._FilterDatabase" localSheetId="0" hidden="1">Sheet1!$A$2:$H$20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<sst xmlns="http://schemas.openxmlformats.org/spreadsheetml/2006/main" count="53" uniqueCount="53">
  <si>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淮南妇幼保健院劳务派遣人员综合成绩名单公示</t>
  </si>
  <si>
    <t>序号</t>
  </si>
  <si>
    <t>科室</t>
  </si>
  <si>
    <t>招聘人数</t>
  </si>
  <si>
    <t>专业</t>
  </si>
  <si>
    <t>报考姓名</t>
  </si>
  <si>
    <t>准考证号</t>
  </si>
  <si>
    <t>笔试分数</t>
  </si>
  <si>
    <t>面试分数</t>
  </si>
  <si>
    <t>综合成绩</t>
  </si>
  <si>
    <t>综合排名</t>
  </si>
  <si>
    <t>手术室</t>
  </si>
  <si>
    <t>护理</t>
  </si>
  <si>
    <t>陆晨希</t>
  </si>
  <si>
    <t>THF34043700201</t>
  </si>
  <si>
    <t>方静娅</t>
  </si>
  <si>
    <t>THF34043700127</t>
  </si>
  <si>
    <t>马巧楠</t>
  </si>
  <si>
    <t>THF34043700108</t>
  </si>
  <si>
    <t>焦琪</t>
  </si>
  <si>
    <t>THF34043700122</t>
  </si>
  <si>
    <t>徐颖</t>
  </si>
  <si>
    <t>THF34043700208</t>
  </si>
  <si>
    <t>张璨</t>
  </si>
  <si>
    <t>THF34043700137</t>
  </si>
  <si>
    <t>陈静茹</t>
  </si>
  <si>
    <t>THF34043700203</t>
  </si>
  <si>
    <t>检验科</t>
  </si>
  <si>
    <t>医学检验技术</t>
  </si>
  <si>
    <t>王雨成</t>
  </si>
  <si>
    <t>THF34043700215</t>
  </si>
  <si>
    <t>黄靖贤</t>
  </si>
  <si>
    <t>THF34043700211</t>
  </si>
  <si>
    <t>朱迪</t>
  </si>
  <si>
    <t>THF34043700222</t>
  </si>
  <si>
    <t>王正华</t>
  </si>
  <si>
    <t>THF34043700220</t>
  </si>
  <si>
    <t>金婉莹</t>
  </si>
  <si>
    <t>THF34043700224</t>
  </si>
  <si>
    <t>刘艳</t>
  </si>
  <si>
    <t>THF34043700210</t>
  </si>
  <si>
    <t>妇一科</t>
  </si>
  <si>
    <t>临床医学、妇产科学</t>
  </si>
  <si>
    <t>朱明凤</t>
  </si>
  <si>
    <t>THF34043700227</t>
  </si>
  <si>
    <t>郭梨梨</t>
  </si>
  <si>
    <t>THF34043700229</t>
  </si>
  <si>
    <t>魏光燕</t>
  </si>
  <si>
    <t>THF34043700230</t>
  </si>
  <si>
    <t>王静欣</t>
  </si>
  <si>
    <t>THF34043700236</t>
  </si>
  <si>
    <t>冯孟利</t>
  </si>
  <si>
    <t>THF34043700231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</si>
</sst>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00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tabSelected="1" workbookViewId="0">
      <selection activeCell="A1" sqref="A1:J1"/>
    </sheetView>
  </sheetViews>
  <sheetFormatPr defaultColWidth="9" defaultRowHeight="13.5"/>
  <cols>
    <col min="1" max="1" width="4.75833333333333" style="1" customWidth="1"/>
    <col min="2" max="2" width="9" style="1" customWidth="1"/>
    <col min="3" max="3" width="7.625" style="1" customWidth="1"/>
    <col min="4" max="4" width="7.5" style="1" customWidth="1"/>
    <col min="5" max="5" width="10.125" style="2" customWidth="1"/>
    <col min="6" max="6" width="16" style="1" customWidth="1"/>
    <col min="7" max="7" width="10.5" style="3" customWidth="1"/>
    <col min="8" max="8" width="11" style="1" customWidth="1"/>
    <col min="9" max="16384" width="9" style="1"/>
  </cols>
  <sheetData>
    <row r="1" ht="47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0" customHeight="1" spans="1:10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8" t="s">
        <v>6</v>
      </c>
      <c r="G2" s="5" t="s">
        <v>7</v>
      </c>
      <c r="H2" s="5" t="s">
        <v>8</v>
      </c>
      <c r="I2" s="9" t="s">
        <v>9</v>
      </c>
      <c r="J2" s="9" t="s">
        <v>10</v>
      </c>
    </row>
    <row r="3" ht="30" customHeight="1" spans="1:10">
      <c r="A3" s="5">
        <v>1</v>
      </c>
      <c r="B3" s="5" t="s">
        <v>11</v>
      </c>
      <c r="C3" s="5">
        <v>1</v>
      </c>
      <c r="D3" s="6" t="s">
        <v>12</v>
      </c>
      <c r="E3" s="7" t="s">
        <v>13</v>
      </c>
      <c r="F3" s="5" t="s">
        <v>14</v>
      </c>
      <c r="G3" s="5">
        <v>82</v>
      </c>
      <c r="H3" s="5">
        <v>79.67</v>
      </c>
      <c r="I3" s="9">
        <f>(82+79.67)/2</f>
        <v>80.835</v>
      </c>
      <c r="J3" s="9">
        <v>1</v>
      </c>
    </row>
    <row r="4" ht="30" customHeight="1" spans="1:10">
      <c r="A4" s="5">
        <v>2</v>
      </c>
      <c r="B4" s="5"/>
      <c r="C4" s="5"/>
      <c r="D4" s="6"/>
      <c r="E4" s="7" t="s">
        <v>15</v>
      </c>
      <c r="F4" s="5" t="s">
        <v>16</v>
      </c>
      <c r="G4" s="5">
        <v>82</v>
      </c>
      <c r="H4" s="5">
        <v>77</v>
      </c>
      <c r="I4" s="9">
        <f>(82+77)/2</f>
        <v>79.5</v>
      </c>
      <c r="J4" s="9">
        <v>2</v>
      </c>
    </row>
    <row r="5" ht="30" customHeight="1" spans="1:10">
      <c r="A5" s="5">
        <v>3</v>
      </c>
      <c r="B5" s="5"/>
      <c r="C5" s="5"/>
      <c r="D5" s="6"/>
      <c r="E5" s="10" t="s">
        <v>17</v>
      </c>
      <c r="F5" s="5" t="s">
        <v>18</v>
      </c>
      <c r="G5" s="5">
        <v>83</v>
      </c>
      <c r="H5" s="5">
        <v>74</v>
      </c>
      <c r="I5" s="9">
        <f>(83+74)/2</f>
        <v>78.5</v>
      </c>
      <c r="J5" s="9">
        <v>3</v>
      </c>
    </row>
    <row r="6" ht="30" customHeight="1" spans="1:10">
      <c r="A6" s="5">
        <v>4</v>
      </c>
      <c r="B6" s="5"/>
      <c r="C6" s="5"/>
      <c r="D6" s="6"/>
      <c r="E6" s="7" t="s">
        <v>19</v>
      </c>
      <c r="F6" s="5" t="s">
        <v>20</v>
      </c>
      <c r="G6" s="5">
        <v>81</v>
      </c>
      <c r="H6" s="5">
        <v>73.33</v>
      </c>
      <c r="I6" s="9">
        <f>(81+73.33)/2</f>
        <v>77.165</v>
      </c>
      <c r="J6" s="9">
        <v>4</v>
      </c>
    </row>
    <row r="7" ht="30" customHeight="1" spans="1:10">
      <c r="A7" s="5">
        <v>5</v>
      </c>
      <c r="B7" s="5"/>
      <c r="C7" s="5"/>
      <c r="D7" s="6"/>
      <c r="E7" s="7" t="s">
        <v>21</v>
      </c>
      <c r="F7" s="5" t="s">
        <v>22</v>
      </c>
      <c r="G7" s="5">
        <v>81</v>
      </c>
      <c r="H7" s="5">
        <v>73</v>
      </c>
      <c r="I7" s="9">
        <f>(81+73)/2</f>
        <v>77</v>
      </c>
      <c r="J7" s="9">
        <v>5</v>
      </c>
    </row>
    <row r="8" ht="30" customHeight="1" spans="1:10">
      <c r="A8" s="5">
        <v>6</v>
      </c>
      <c r="B8" s="5"/>
      <c r="C8" s="5"/>
      <c r="D8" s="6"/>
      <c r="E8" s="7" t="s">
        <v>23</v>
      </c>
      <c r="F8" s="5" t="s">
        <v>24</v>
      </c>
      <c r="G8" s="5">
        <v>82</v>
      </c>
      <c r="H8" s="5">
        <v>70.67</v>
      </c>
      <c r="I8" s="9">
        <f>(82+70.67)/2</f>
        <v>76.335</v>
      </c>
      <c r="J8" s="9">
        <v>6</v>
      </c>
    </row>
    <row r="9" ht="30" customHeight="1" spans="1:10">
      <c r="A9" s="5">
        <v>7</v>
      </c>
      <c r="B9" s="5"/>
      <c r="C9" s="5"/>
      <c r="D9" s="6"/>
      <c r="E9" s="7" t="s">
        <v>25</v>
      </c>
      <c r="F9" s="5" t="s">
        <v>26</v>
      </c>
      <c r="G9" s="5">
        <v>82</v>
      </c>
      <c r="H9" s="5">
        <v>66.33</v>
      </c>
      <c r="I9" s="9">
        <f>(82+66.33)/2</f>
        <v>74.165</v>
      </c>
      <c r="J9" s="9">
        <v>7</v>
      </c>
    </row>
    <row r="10" ht="30" customHeight="1" spans="1:10">
      <c r="A10" s="5">
        <v>8</v>
      </c>
      <c r="B10" s="5" t="s">
        <v>27</v>
      </c>
      <c r="C10" s="5">
        <v>2</v>
      </c>
      <c r="D10" s="6" t="s">
        <v>28</v>
      </c>
      <c r="E10" s="7" t="s">
        <v>29</v>
      </c>
      <c r="F10" s="5" t="s">
        <v>30</v>
      </c>
      <c r="G10" s="5">
        <v>91</v>
      </c>
      <c r="H10" s="5">
        <v>75</v>
      </c>
      <c r="I10" s="9">
        <f>(91+75)/2</f>
        <v>83</v>
      </c>
      <c r="J10" s="9">
        <v>1</v>
      </c>
    </row>
    <row r="11" ht="30" customHeight="1" spans="1:10">
      <c r="A11" s="5">
        <v>9</v>
      </c>
      <c r="B11" s="5"/>
      <c r="C11" s="5"/>
      <c r="D11" s="6"/>
      <c r="E11" s="7" t="s">
        <v>31</v>
      </c>
      <c r="F11" s="5" t="s">
        <v>32</v>
      </c>
      <c r="G11" s="5">
        <v>86</v>
      </c>
      <c r="H11" s="5">
        <v>78.33</v>
      </c>
      <c r="I11" s="9">
        <f>(86+78.33)/2</f>
        <v>82.165</v>
      </c>
      <c r="J11" s="9">
        <v>2</v>
      </c>
    </row>
    <row r="12" ht="30" customHeight="1" spans="1:10">
      <c r="A12" s="5">
        <v>10</v>
      </c>
      <c r="B12" s="5"/>
      <c r="C12" s="5"/>
      <c r="D12" s="6"/>
      <c r="E12" s="7" t="s">
        <v>33</v>
      </c>
      <c r="F12" s="5" t="s">
        <v>34</v>
      </c>
      <c r="G12" s="5">
        <v>87</v>
      </c>
      <c r="H12" s="5">
        <v>76.33</v>
      </c>
      <c r="I12" s="9">
        <f>(87+76.33)/2</f>
        <v>81.665</v>
      </c>
      <c r="J12" s="9">
        <v>3</v>
      </c>
    </row>
    <row r="13" ht="30" customHeight="1" spans="1:10">
      <c r="A13" s="5">
        <v>11</v>
      </c>
      <c r="B13" s="5"/>
      <c r="C13" s="5"/>
      <c r="D13" s="6"/>
      <c r="E13" s="7" t="s">
        <v>35</v>
      </c>
      <c r="F13" s="5" t="s">
        <v>36</v>
      </c>
      <c r="G13" s="5">
        <v>82</v>
      </c>
      <c r="H13" s="5">
        <v>79.67</v>
      </c>
      <c r="I13" s="9">
        <f>(82+79.67)/2</f>
        <v>80.835</v>
      </c>
      <c r="J13" s="9">
        <v>4</v>
      </c>
    </row>
    <row r="14" ht="30" customHeight="1" spans="1:10">
      <c r="A14" s="5">
        <v>12</v>
      </c>
      <c r="B14" s="5"/>
      <c r="C14" s="5"/>
      <c r="D14" s="6"/>
      <c r="E14" s="7" t="s">
        <v>37</v>
      </c>
      <c r="F14" s="5" t="s">
        <v>38</v>
      </c>
      <c r="G14" s="5">
        <v>79</v>
      </c>
      <c r="H14" s="5">
        <v>79</v>
      </c>
      <c r="I14" s="9">
        <f>(79+79)/2</f>
        <v>79</v>
      </c>
      <c r="J14" s="9">
        <v>5</v>
      </c>
    </row>
    <row r="15" ht="30" customHeight="1" spans="1:10">
      <c r="A15" s="5">
        <v>13</v>
      </c>
      <c r="B15" s="5"/>
      <c r="C15" s="5"/>
      <c r="D15" s="6"/>
      <c r="E15" s="7" t="s">
        <v>39</v>
      </c>
      <c r="F15" s="5" t="s">
        <v>40</v>
      </c>
      <c r="G15" s="5">
        <v>78</v>
      </c>
      <c r="H15" s="5">
        <v>0</v>
      </c>
      <c r="I15" s="9">
        <f>(78+0)/2</f>
        <v>39</v>
      </c>
      <c r="J15" s="9">
        <v>6</v>
      </c>
    </row>
    <row r="16" ht="30" customHeight="1" spans="1:10">
      <c r="A16" s="5">
        <v>14</v>
      </c>
      <c r="B16" s="5" t="s">
        <v>41</v>
      </c>
      <c r="C16" s="5">
        <v>1</v>
      </c>
      <c r="D16" s="6" t="s">
        <v>42</v>
      </c>
      <c r="E16" s="7" t="s">
        <v>43</v>
      </c>
      <c r="F16" s="5" t="s">
        <v>44</v>
      </c>
      <c r="G16" s="5">
        <v>91</v>
      </c>
      <c r="H16" s="5">
        <v>81</v>
      </c>
      <c r="I16" s="9">
        <f>(91+81)/2</f>
        <v>86</v>
      </c>
      <c r="J16" s="9">
        <v>1</v>
      </c>
    </row>
    <row r="17" ht="30" customHeight="1" spans="1:10">
      <c r="A17" s="5">
        <v>15</v>
      </c>
      <c r="B17" s="5"/>
      <c r="C17" s="5"/>
      <c r="D17" s="6"/>
      <c r="E17" s="7" t="s">
        <v>45</v>
      </c>
      <c r="F17" s="5" t="s">
        <v>46</v>
      </c>
      <c r="G17" s="5">
        <v>97</v>
      </c>
      <c r="H17" s="5">
        <v>73</v>
      </c>
      <c r="I17" s="9">
        <f>(97+73)/2</f>
        <v>85</v>
      </c>
      <c r="J17" s="9">
        <v>2</v>
      </c>
    </row>
    <row r="18" ht="30" customHeight="1" spans="1:10">
      <c r="A18" s="5">
        <v>16</v>
      </c>
      <c r="B18" s="5"/>
      <c r="C18" s="5"/>
      <c r="D18" s="6"/>
      <c r="E18" s="7" t="s">
        <v>47</v>
      </c>
      <c r="F18" s="5" t="s">
        <v>48</v>
      </c>
      <c r="G18" s="5">
        <v>95</v>
      </c>
      <c r="H18" s="5">
        <v>74</v>
      </c>
      <c r="I18" s="9">
        <f>(95+74)/2</f>
        <v>84.5</v>
      </c>
      <c r="J18" s="9">
        <v>3</v>
      </c>
    </row>
    <row r="19" ht="30" customHeight="1" spans="1:10">
      <c r="A19" s="5">
        <v>17</v>
      </c>
      <c r="B19" s="5"/>
      <c r="C19" s="5"/>
      <c r="D19" s="6"/>
      <c r="E19" s="7" t="s">
        <v>49</v>
      </c>
      <c r="F19" s="5" t="s">
        <v>50</v>
      </c>
      <c r="G19" s="5">
        <v>91</v>
      </c>
      <c r="H19" s="5">
        <v>76.33</v>
      </c>
      <c r="I19" s="9">
        <f>(91+76.33)/2</f>
        <v>83.665</v>
      </c>
      <c r="J19" s="9">
        <v>4</v>
      </c>
    </row>
    <row r="20" ht="30" customHeight="1" spans="1:10">
      <c r="A20" s="5">
        <v>18</v>
      </c>
      <c r="B20" s="5"/>
      <c r="C20" s="5"/>
      <c r="D20" s="6"/>
      <c r="E20" s="7" t="s">
        <v>51</v>
      </c>
      <c r="F20" s="5" t="s">
        <v>52</v>
      </c>
      <c r="G20" s="5">
        <v>91</v>
      </c>
      <c r="H20" s="5">
        <v>69</v>
      </c>
      <c r="I20" s="9">
        <f>(91+69)/2</f>
        <v>80</v>
      </c>
      <c r="J20" s="9">
        <v>5</v>
      </c>
    </row>
  </sheetData>
  <sortState ref="E16:I20">
    <sortCondition ref="I16:I20" descending="1"/>
  </sortState>
  <mergeCells count="10">
    <mergeCell ref="A1:J1"/>
    <mergeCell ref="B3:B9"/>
    <mergeCell ref="B10:B15"/>
    <mergeCell ref="B16:B20"/>
    <mergeCell ref="C3:C9"/>
    <mergeCell ref="C10:C15"/>
    <mergeCell ref="C16:C20"/>
    <mergeCell ref="D3:D9"/>
    <mergeCell ref="D10:D15"/>
    <mergeCell ref="D16:D2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答案</cp:lastModifiedBy>
  <dcterms:created xsi:type="dcterms:W3CDTF">2025-01-05T06:34:00Z</dcterms:created>
  <dcterms:modified xsi:type="dcterms:W3CDTF">2026-08-29T00:25:05Z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31017C9B02EE40DC88B4EA75E10AC3A2_13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